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dalenaKlimowicz-H\Desktop\"/>
    </mc:Choice>
  </mc:AlternateContent>
  <xr:revisionPtr revIDLastSave="0" documentId="13_ncr:1_{66B10A21-5E8E-4A8C-8ED3-2544761FEA06}" xr6:coauthVersionLast="47" xr6:coauthVersionMax="47" xr10:uidLastSave="{00000000-0000-0000-0000-000000000000}"/>
  <bookViews>
    <workbookView xWindow="-120" yWindow="-120" windowWidth="29040" windowHeight="15840" activeTab="1" xr2:uid="{82D47A68-E367-4F67-9C77-BDE37D3E3419}"/>
  </bookViews>
  <sheets>
    <sheet name="Source data" sheetId="1" r:id="rId1"/>
    <sheet name="Estim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D28" i="2"/>
  <c r="E28" i="2" s="1"/>
  <c r="F28" i="2" s="1"/>
  <c r="G28" i="2" s="1"/>
  <c r="H28" i="2" s="1"/>
  <c r="D27" i="2"/>
  <c r="E27" i="2" s="1"/>
  <c r="F27" i="2" s="1"/>
  <c r="G27" i="2" s="1"/>
  <c r="H27" i="2" s="1"/>
  <c r="H18" i="2"/>
  <c r="G18" i="2"/>
  <c r="F18" i="2"/>
  <c r="E18" i="2"/>
  <c r="D18" i="2"/>
  <c r="C17" i="2"/>
  <c r="C16" i="2"/>
  <c r="C15" i="2"/>
  <c r="H14" i="2"/>
  <c r="G14" i="2"/>
  <c r="F14" i="2"/>
  <c r="E14" i="2"/>
  <c r="D14" i="2"/>
  <c r="H13" i="2"/>
  <c r="G13" i="2"/>
  <c r="F13" i="2"/>
  <c r="E13" i="2"/>
  <c r="D13" i="2"/>
  <c r="D34" i="2"/>
  <c r="E34" i="2" s="1"/>
  <c r="F34" i="2" s="1"/>
  <c r="G34" i="2" s="1"/>
  <c r="H34" i="2" s="1"/>
  <c r="H26" i="2" s="1"/>
  <c r="D33" i="2"/>
  <c r="E33" i="2" s="1"/>
  <c r="F33" i="2" s="1"/>
  <c r="G33" i="2" s="1"/>
  <c r="H33" i="2" s="1"/>
  <c r="H23" i="2" s="1"/>
  <c r="B18" i="2"/>
  <c r="B14" i="2"/>
  <c r="B15" i="2"/>
  <c r="B16" i="2"/>
  <c r="B17" i="2"/>
  <c r="B13" i="2"/>
  <c r="C31" i="1"/>
  <c r="D26" i="2" l="1"/>
  <c r="D24" i="2"/>
  <c r="D25" i="2"/>
  <c r="E24" i="2"/>
  <c r="F24" i="2"/>
  <c r="G24" i="2"/>
  <c r="H24" i="2"/>
  <c r="E25" i="2"/>
  <c r="F25" i="2"/>
  <c r="G25" i="2"/>
  <c r="F26" i="2"/>
  <c r="H25" i="2"/>
  <c r="E26" i="2"/>
  <c r="G26" i="2"/>
  <c r="G19" i="2"/>
  <c r="C19" i="2"/>
  <c r="C9" i="2" s="1"/>
  <c r="E19" i="2"/>
  <c r="D19" i="2"/>
  <c r="H19" i="2"/>
  <c r="F19" i="2"/>
  <c r="D23" i="2"/>
  <c r="E23" i="2"/>
  <c r="F23" i="2"/>
  <c r="G23" i="2"/>
  <c r="H29" i="2" l="1"/>
  <c r="H9" i="2" s="1"/>
  <c r="D29" i="2"/>
  <c r="D9" i="2" s="1"/>
  <c r="G29" i="2"/>
  <c r="G9" i="2" s="1"/>
  <c r="E29" i="2"/>
  <c r="E9" i="2" s="1"/>
  <c r="F29" i="2"/>
  <c r="F9" i="2" s="1"/>
  <c r="D6" i="2" l="1"/>
  <c r="E6" i="2"/>
  <c r="D5" i="2"/>
  <c r="E5" i="2"/>
</calcChain>
</file>

<file path=xl/sharedStrings.xml><?xml version="1.0" encoding="utf-8"?>
<sst xmlns="http://schemas.openxmlformats.org/spreadsheetml/2006/main" count="75" uniqueCount="53">
  <si>
    <t>ARKUSZ DO WYLICZENIA ZWROTU Z INWESTYCJI W OPROGRAMOWANIE PPM</t>
  </si>
  <si>
    <t>ROI</t>
  </si>
  <si>
    <t>NPV</t>
  </si>
  <si>
    <t>NCF</t>
  </si>
  <si>
    <t>PAYSHEET FOR CALCULATING THE RETURN ON INVESTMENT OF PPM SOFTWARE</t>
  </si>
  <si>
    <t>Command: fill in the fields in yellow.</t>
  </si>
  <si>
    <t>INPUT DATA</t>
  </si>
  <si>
    <t>Number of projects run in parallel</t>
  </si>
  <si>
    <t>Average time spent on preparing a project status summary by the Project Manager (number of hours per month)</t>
  </si>
  <si>
    <t>E.g. 4</t>
  </si>
  <si>
    <t>E.g. 2</t>
  </si>
  <si>
    <t>Average time saved by the Project Manager to update the project status (hours per week)</t>
  </si>
  <si>
    <t>Average time spent on collecting financial information about the project by the Project Manager, e.g. expenses made, order status (number of hours per month)</t>
  </si>
  <si>
    <t>Average gross cost of 1 hour of work of the Project Manager (i.e. the final cost for the company, in the case of an employment contract it is 2 x net salary)</t>
  </si>
  <si>
    <t>Average time saved per person monitoring projects (hours per week)</t>
  </si>
  <si>
    <t>Average gross cost of 1 hour of work of a person supervising projects (i.e. the final cost for the company, in the case of an employment contract it is 2 x net salary)</t>
  </si>
  <si>
    <t>Number of project supervisors</t>
  </si>
  <si>
    <t>Average annual increase in employee salaries (%)</t>
  </si>
  <si>
    <t>Discount Rate (to calculate NPV)</t>
  </si>
  <si>
    <t>ESTIMATING ADDITIONAL REVENUE AND SAVINGS</t>
  </si>
  <si>
    <t>Estimated annually</t>
  </si>
  <si>
    <t>How much would we have saved if we hadn't launched projects that, as it eventually turned out, had no business justification?</t>
  </si>
  <si>
    <t>What additional revenues and other financial benefits would we gain by selecting projects best suited to the goals, needs and capabilities of the organization?</t>
  </si>
  <si>
    <t>What additional revenues and savings would we gain by reducing delays in project implementation and minimizing budget overruns?</t>
  </si>
  <si>
    <t>What savings would we gain from not continuing projects (or at least not increasing project budgets) that have lost their business justification?</t>
  </si>
  <si>
    <t>PLANNED EXPENDITURES</t>
  </si>
  <si>
    <t>Value</t>
  </si>
  <si>
    <t>Software with updates (annually)</t>
  </si>
  <si>
    <t>IT infrastructure (annually)</t>
  </si>
  <si>
    <t>Service Provider support for software implementation (one-off)</t>
  </si>
  <si>
    <t>Internal costs for software implementation (one-off)</t>
  </si>
  <si>
    <t>Post-implementation support for software (annually)</t>
  </si>
  <si>
    <t>3 years</t>
  </si>
  <si>
    <t>5 years</t>
  </si>
  <si>
    <t>Year 0</t>
  </si>
  <si>
    <t>Year 1</t>
  </si>
  <si>
    <t>Year 2</t>
  </si>
  <si>
    <t>Year 3</t>
  </si>
  <si>
    <t>Year 4</t>
  </si>
  <si>
    <t>Year 5</t>
  </si>
  <si>
    <t>OUTFLOWS</t>
  </si>
  <si>
    <t>Service Provider support in software implementation (one-off)</t>
  </si>
  <si>
    <t>IN TOTAL:</t>
  </si>
  <si>
    <t>Salary rates over time</t>
  </si>
  <si>
    <t>Project Manager (1 hour)</t>
  </si>
  <si>
    <t>Project supervisor (1 hour)</t>
  </si>
  <si>
    <t>INFLOWS</t>
  </si>
  <si>
    <t>Elimination of the workload spent on cyclical preparation of the project status summary by the Project Manager</t>
  </si>
  <si>
    <t>Reduction of the workload of project management by the Project Manager</t>
  </si>
  <si>
    <t>Reduction of labor intensity resulting from the automatic import of expenses and liabilities from the accounting system</t>
  </si>
  <si>
    <t>Reduction of project monitoring workload</t>
  </si>
  <si>
    <t>Better project ideas</t>
  </si>
  <si>
    <t>Maximizing the benefits of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</si>
</sst>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9" formatCode="_-[$€-2]\ * #,##0.00_-;\-[$€-2]\ * #,##0.00_-;_-[$€-2]\ * &quot;-&quot;??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0" tint="-0.249977111117893"/>
      <name val="Aptos"/>
      <family val="2"/>
    </font>
    <font>
      <b/>
      <sz val="16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/>
    </xf>
    <xf numFmtId="9" fontId="4" fillId="2" borderId="0" xfId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9" fontId="6" fillId="3" borderId="3" xfId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vertical="center"/>
    </xf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6" fillId="4" borderId="3" xfId="0" applyFont="1" applyFill="1" applyBorder="1"/>
    <xf numFmtId="0" fontId="4" fillId="4" borderId="3" xfId="0" applyFont="1" applyFill="1" applyBorder="1" applyAlignment="1">
      <alignment horizontal="center"/>
    </xf>
    <xf numFmtId="10" fontId="6" fillId="4" borderId="3" xfId="1" applyNumberFormat="1" applyFont="1" applyFill="1" applyBorder="1"/>
    <xf numFmtId="0" fontId="6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3" fontId="4" fillId="2" borderId="3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6" fillId="2" borderId="3" xfId="0" applyNumberFormat="1" applyFont="1" applyFill="1" applyBorder="1"/>
    <xf numFmtId="0" fontId="4" fillId="2" borderId="0" xfId="0" applyFont="1" applyFill="1" applyAlignment="1">
      <alignment horizontal="right"/>
    </xf>
    <xf numFmtId="3" fontId="4" fillId="2" borderId="0" xfId="0" applyNumberFormat="1" applyFont="1" applyFill="1"/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3" fontId="6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69" fontId="6" fillId="4" borderId="3" xfId="0" applyNumberFormat="1" applyFont="1" applyFill="1" applyBorder="1" applyAlignment="1">
      <alignment horizontal="right"/>
    </xf>
    <xf numFmtId="169" fontId="6" fillId="4" borderId="3" xfId="2" applyNumberFormat="1" applyFont="1" applyFill="1" applyBorder="1" applyAlignment="1">
      <alignment horizontal="right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8C18-A8A5-4634-A8D9-4A6DFA23F835}">
  <dimension ref="B2:E31"/>
  <sheetViews>
    <sheetView topLeftCell="B1" workbookViewId="0">
      <selection activeCell="D33" sqref="D33"/>
    </sheetView>
  </sheetViews>
  <sheetFormatPr defaultColWidth="9" defaultRowHeight="15" x14ac:dyDescent="0.25"/>
  <cols>
    <col min="1" max="1" width="3.28515625" style="1" customWidth="1"/>
    <col min="2" max="2" width="129.85546875" style="21" customWidth="1"/>
    <col min="3" max="3" width="19.42578125" style="21" customWidth="1"/>
    <col min="4" max="4" width="15.7109375" style="21" customWidth="1"/>
    <col min="5" max="16384" width="9" style="1"/>
  </cols>
  <sheetData>
    <row r="2" spans="2:5" ht="21" x14ac:dyDescent="0.35">
      <c r="B2" s="3" t="s">
        <v>4</v>
      </c>
      <c r="C2" s="3"/>
      <c r="D2" s="3"/>
      <c r="E2" s="3"/>
    </row>
    <row r="3" spans="2:5" x14ac:dyDescent="0.25">
      <c r="B3" s="5"/>
      <c r="C3" s="6"/>
      <c r="D3" s="5"/>
      <c r="E3" s="2"/>
    </row>
    <row r="4" spans="2:5" x14ac:dyDescent="0.25">
      <c r="B4" s="7" t="s">
        <v>5</v>
      </c>
      <c r="C4" s="5"/>
      <c r="D4" s="5"/>
      <c r="E4" s="2"/>
    </row>
    <row r="6" spans="2:5" s="4" customFormat="1" x14ac:dyDescent="0.25">
      <c r="B6" s="8" t="s">
        <v>6</v>
      </c>
      <c r="C6" s="9"/>
      <c r="D6" s="10"/>
    </row>
    <row r="7" spans="2:5" s="4" customFormat="1" x14ac:dyDescent="0.25">
      <c r="B7" s="11" t="s">
        <v>7</v>
      </c>
      <c r="C7" s="12"/>
      <c r="D7" s="10"/>
    </row>
    <row r="8" spans="2:5" s="4" customFormat="1" x14ac:dyDescent="0.25">
      <c r="B8" s="13" t="s">
        <v>8</v>
      </c>
      <c r="C8" s="12">
        <v>4</v>
      </c>
      <c r="D8" s="14" t="s">
        <v>9</v>
      </c>
    </row>
    <row r="9" spans="2:5" s="4" customFormat="1" x14ac:dyDescent="0.25">
      <c r="B9" s="13" t="s">
        <v>11</v>
      </c>
      <c r="C9" s="12">
        <v>4</v>
      </c>
      <c r="D9" s="14" t="s">
        <v>9</v>
      </c>
    </row>
    <row r="10" spans="2:5" s="4" customFormat="1" ht="30" x14ac:dyDescent="0.25">
      <c r="B10" s="13" t="s">
        <v>12</v>
      </c>
      <c r="C10" s="12">
        <v>2</v>
      </c>
      <c r="D10" s="14" t="s">
        <v>10</v>
      </c>
    </row>
    <row r="11" spans="2:5" s="4" customFormat="1" ht="30" x14ac:dyDescent="0.25">
      <c r="B11" s="13" t="s">
        <v>13</v>
      </c>
      <c r="C11" s="12"/>
      <c r="D11" s="14"/>
    </row>
    <row r="12" spans="2:5" s="4" customFormat="1" x14ac:dyDescent="0.25">
      <c r="B12" s="13" t="s">
        <v>14</v>
      </c>
      <c r="C12" s="12">
        <v>4</v>
      </c>
      <c r="D12" s="14" t="s">
        <v>9</v>
      </c>
    </row>
    <row r="13" spans="2:5" s="4" customFormat="1" ht="30" x14ac:dyDescent="0.25">
      <c r="B13" s="13" t="s">
        <v>15</v>
      </c>
      <c r="C13" s="12"/>
      <c r="D13" s="14"/>
    </row>
    <row r="14" spans="2:5" s="4" customFormat="1" x14ac:dyDescent="0.25">
      <c r="B14" s="13" t="s">
        <v>16</v>
      </c>
      <c r="C14" s="12">
        <v>2</v>
      </c>
      <c r="D14" s="14" t="s">
        <v>10</v>
      </c>
    </row>
    <row r="15" spans="2:5" s="4" customFormat="1" x14ac:dyDescent="0.25">
      <c r="B15" s="13" t="s">
        <v>17</v>
      </c>
      <c r="C15" s="15"/>
      <c r="D15" s="14"/>
    </row>
    <row r="16" spans="2:5" s="4" customFormat="1" x14ac:dyDescent="0.25">
      <c r="B16" s="11" t="s">
        <v>18</v>
      </c>
      <c r="C16" s="15"/>
      <c r="D16" s="10"/>
    </row>
    <row r="17" spans="2:4" s="4" customFormat="1" x14ac:dyDescent="0.25">
      <c r="B17" s="10"/>
      <c r="C17" s="10"/>
      <c r="D17" s="10"/>
    </row>
    <row r="18" spans="2:4" s="4" customFormat="1" ht="30" x14ac:dyDescent="0.25">
      <c r="B18" s="16" t="s">
        <v>19</v>
      </c>
      <c r="C18" s="16" t="s">
        <v>20</v>
      </c>
      <c r="D18" s="10"/>
    </row>
    <row r="19" spans="2:4" s="4" customFormat="1" x14ac:dyDescent="0.25">
      <c r="B19" s="13" t="s">
        <v>21</v>
      </c>
      <c r="C19" s="17"/>
      <c r="D19" s="10"/>
    </row>
    <row r="20" spans="2:4" s="4" customFormat="1" ht="30" x14ac:dyDescent="0.25">
      <c r="B20" s="13" t="s">
        <v>22</v>
      </c>
      <c r="C20" s="17"/>
      <c r="D20" s="10"/>
    </row>
    <row r="21" spans="2:4" s="4" customFormat="1" ht="15" customHeight="1" x14ac:dyDescent="0.25">
      <c r="B21" s="13" t="s">
        <v>23</v>
      </c>
      <c r="C21" s="17"/>
      <c r="D21" s="10"/>
    </row>
    <row r="22" spans="2:4" s="4" customFormat="1" ht="30" x14ac:dyDescent="0.25">
      <c r="B22" s="13" t="s">
        <v>24</v>
      </c>
      <c r="C22" s="17"/>
      <c r="D22" s="10"/>
    </row>
    <row r="23" spans="2:4" s="4" customFormat="1" x14ac:dyDescent="0.25">
      <c r="B23" s="10"/>
      <c r="C23" s="10"/>
      <c r="D23" s="10"/>
    </row>
    <row r="24" spans="2:4" s="4" customFormat="1" x14ac:dyDescent="0.25">
      <c r="B24" s="18" t="s">
        <v>25</v>
      </c>
      <c r="C24" s="18" t="s">
        <v>26</v>
      </c>
      <c r="D24" s="10"/>
    </row>
    <row r="25" spans="2:4" s="4" customFormat="1" x14ac:dyDescent="0.25">
      <c r="B25" s="11" t="s">
        <v>27</v>
      </c>
      <c r="C25" s="17"/>
      <c r="D25" s="10"/>
    </row>
    <row r="26" spans="2:4" s="4" customFormat="1" x14ac:dyDescent="0.25">
      <c r="B26" s="11" t="s">
        <v>28</v>
      </c>
      <c r="C26" s="17"/>
      <c r="D26" s="10"/>
    </row>
    <row r="27" spans="2:4" s="4" customFormat="1" x14ac:dyDescent="0.25">
      <c r="B27" s="11" t="s">
        <v>29</v>
      </c>
      <c r="C27" s="17"/>
      <c r="D27" s="10"/>
    </row>
    <row r="28" spans="2:4" s="4" customFormat="1" x14ac:dyDescent="0.25">
      <c r="B28" s="11" t="s">
        <v>30</v>
      </c>
      <c r="C28" s="17"/>
      <c r="D28" s="10"/>
    </row>
    <row r="29" spans="2:4" s="4" customFormat="1" x14ac:dyDescent="0.25">
      <c r="B29" s="11" t="s">
        <v>41</v>
      </c>
      <c r="C29" s="17"/>
      <c r="D29" s="10"/>
    </row>
    <row r="30" spans="2:4" s="4" customFormat="1" x14ac:dyDescent="0.25">
      <c r="B30" s="11" t="s">
        <v>31</v>
      </c>
      <c r="C30" s="17"/>
      <c r="D30" s="10"/>
    </row>
    <row r="31" spans="2:4" s="4" customFormat="1" x14ac:dyDescent="0.25">
      <c r="B31" s="19" t="s">
        <v>42</v>
      </c>
      <c r="C31" s="20">
        <f>SUM(C25:C30)</f>
        <v>0</v>
      </c>
      <c r="D31" s="10"/>
    </row>
  </sheetData>
  <mergeCells count="2">
    <mergeCell ref="B2:E2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8373-0183-4DF0-AC3B-EECF6764233C}">
  <dimension ref="B2:H34"/>
  <sheetViews>
    <sheetView tabSelected="1" topLeftCell="A3" workbookViewId="0">
      <selection activeCell="J24" sqref="J24"/>
    </sheetView>
  </sheetViews>
  <sheetFormatPr defaultColWidth="9" defaultRowHeight="15" x14ac:dyDescent="0.25"/>
  <cols>
    <col min="1" max="1" width="3.42578125" style="1" customWidth="1"/>
    <col min="2" max="2" width="64" style="21" customWidth="1"/>
    <col min="3" max="3" width="14" style="21" customWidth="1"/>
    <col min="4" max="8" width="12.7109375" style="21" customWidth="1"/>
    <col min="9" max="16384" width="9" style="1"/>
  </cols>
  <sheetData>
    <row r="2" spans="2:8" ht="21" x14ac:dyDescent="0.35">
      <c r="B2" s="22" t="s">
        <v>0</v>
      </c>
      <c r="C2" s="22"/>
      <c r="D2" s="22"/>
      <c r="E2" s="22"/>
      <c r="F2" s="22"/>
      <c r="G2" s="22"/>
      <c r="H2" s="22"/>
    </row>
    <row r="4" spans="2:8" x14ac:dyDescent="0.25">
      <c r="C4" s="23"/>
      <c r="D4" s="24" t="s">
        <v>32</v>
      </c>
      <c r="E4" s="24" t="s">
        <v>33</v>
      </c>
    </row>
    <row r="5" spans="2:8" x14ac:dyDescent="0.25">
      <c r="C5" s="24" t="s">
        <v>1</v>
      </c>
      <c r="D5" s="25" t="e">
        <f>(SUM(D29:F29)-SUM(C19:F19))/(SUM(C19:F19))</f>
        <v>#DIV/0!</v>
      </c>
      <c r="E5" s="25" t="e">
        <f>(SUM(D29:H29)-SUM(C19:H19))/(SUM(C19:H19))</f>
        <v>#DIV/0!</v>
      </c>
    </row>
    <row r="6" spans="2:8" x14ac:dyDescent="0.25">
      <c r="C6" s="24" t="s">
        <v>2</v>
      </c>
      <c r="D6" s="42">
        <f>NPV('Source data'!C16,C9,D9,E9,F9)</f>
        <v>0</v>
      </c>
      <c r="E6" s="43">
        <f>NPV('Source data'!C16,C9,D9,E9,F9,G9,H9)</f>
        <v>0</v>
      </c>
    </row>
    <row r="8" spans="2:8" x14ac:dyDescent="0.25">
      <c r="B8" s="26"/>
      <c r="C8" s="27" t="s">
        <v>34</v>
      </c>
      <c r="D8" s="27" t="s">
        <v>35</v>
      </c>
      <c r="E8" s="27" t="s">
        <v>36</v>
      </c>
      <c r="F8" s="27" t="s">
        <v>37</v>
      </c>
      <c r="G8" s="27" t="s">
        <v>38</v>
      </c>
      <c r="H8" s="27" t="s">
        <v>39</v>
      </c>
    </row>
    <row r="9" spans="2:8" x14ac:dyDescent="0.25">
      <c r="B9" s="28" t="s">
        <v>3</v>
      </c>
      <c r="C9" s="29">
        <f t="shared" ref="C9:H9" si="0">C29-C19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</row>
    <row r="10" spans="2:8" ht="8.25" customHeight="1" x14ac:dyDescent="0.25"/>
    <row r="11" spans="2:8" x14ac:dyDescent="0.25">
      <c r="B11" s="30" t="s">
        <v>40</v>
      </c>
      <c r="C11" s="31"/>
      <c r="D11" s="31"/>
      <c r="E11" s="31"/>
      <c r="F11" s="31"/>
      <c r="G11" s="31"/>
      <c r="H11" s="32"/>
    </row>
    <row r="12" spans="2:8" x14ac:dyDescent="0.25">
      <c r="B12" s="26"/>
      <c r="C12" s="27" t="s">
        <v>34</v>
      </c>
      <c r="D12" s="27" t="s">
        <v>35</v>
      </c>
      <c r="E12" s="27" t="s">
        <v>36</v>
      </c>
      <c r="F12" s="27" t="s">
        <v>37</v>
      </c>
      <c r="G12" s="27" t="s">
        <v>38</v>
      </c>
      <c r="H12" s="27" t="s">
        <v>39</v>
      </c>
    </row>
    <row r="13" spans="2:8" x14ac:dyDescent="0.25">
      <c r="B13" s="26" t="str">
        <f>'Source data'!B25</f>
        <v>Software with updates (annually)</v>
      </c>
      <c r="C13" s="33"/>
      <c r="D13" s="33">
        <f>'Source data'!$C$25</f>
        <v>0</v>
      </c>
      <c r="E13" s="33">
        <f>'Source data'!$C$25</f>
        <v>0</v>
      </c>
      <c r="F13" s="33">
        <f>'Source data'!$C$25</f>
        <v>0</v>
      </c>
      <c r="G13" s="33">
        <f>'Source data'!$C$25</f>
        <v>0</v>
      </c>
      <c r="H13" s="33">
        <f>'Source data'!$C$25</f>
        <v>0</v>
      </c>
    </row>
    <row r="14" spans="2:8" x14ac:dyDescent="0.25">
      <c r="B14" s="26" t="str">
        <f>'Source data'!B26</f>
        <v>IT infrastructure (annually)</v>
      </c>
      <c r="C14" s="33"/>
      <c r="D14" s="33">
        <f>'Source data'!$C$26</f>
        <v>0</v>
      </c>
      <c r="E14" s="33">
        <f>'Source data'!$C$26</f>
        <v>0</v>
      </c>
      <c r="F14" s="33">
        <f>'Source data'!$C$26</f>
        <v>0</v>
      </c>
      <c r="G14" s="33">
        <f>'Source data'!$C$26</f>
        <v>0</v>
      </c>
      <c r="H14" s="33">
        <f>'Source data'!$C$26</f>
        <v>0</v>
      </c>
    </row>
    <row r="15" spans="2:8" x14ac:dyDescent="0.25">
      <c r="B15" s="26" t="str">
        <f>'Source data'!B27</f>
        <v>Service Provider support for software implementation (one-off)</v>
      </c>
      <c r="C15" s="33">
        <f>'Source data'!C27</f>
        <v>0</v>
      </c>
      <c r="D15" s="33"/>
      <c r="E15" s="33"/>
      <c r="F15" s="33"/>
      <c r="G15" s="33"/>
      <c r="H15" s="33"/>
    </row>
    <row r="16" spans="2:8" x14ac:dyDescent="0.25">
      <c r="B16" s="26" t="str">
        <f>'Source data'!B28</f>
        <v>Internal costs for software implementation (one-off)</v>
      </c>
      <c r="C16" s="33">
        <f>'Source data'!C28</f>
        <v>0</v>
      </c>
      <c r="D16" s="33"/>
      <c r="E16" s="33"/>
      <c r="F16" s="33"/>
      <c r="G16" s="33"/>
      <c r="H16" s="33"/>
    </row>
    <row r="17" spans="2:8" x14ac:dyDescent="0.25">
      <c r="B17" s="26" t="str">
        <f>'Source data'!B29</f>
        <v>Service Provider support in software implementation (one-off)</v>
      </c>
      <c r="C17" s="33">
        <f>'Source data'!C29</f>
        <v>0</v>
      </c>
      <c r="D17" s="33"/>
      <c r="E17" s="33"/>
      <c r="F17" s="33"/>
      <c r="G17" s="33"/>
      <c r="H17" s="33"/>
    </row>
    <row r="18" spans="2:8" x14ac:dyDescent="0.25">
      <c r="B18" s="26" t="str">
        <f>'Source data'!B30</f>
        <v>Post-implementation support for software (annually)</v>
      </c>
      <c r="C18" s="33"/>
      <c r="D18" s="33">
        <f>'Source data'!$C$30</f>
        <v>0</v>
      </c>
      <c r="E18" s="33">
        <f>'Source data'!$C$30</f>
        <v>0</v>
      </c>
      <c r="F18" s="33">
        <f>'Source data'!$C$30</f>
        <v>0</v>
      </c>
      <c r="G18" s="33">
        <f>'Source data'!$C$30</f>
        <v>0</v>
      </c>
      <c r="H18" s="33">
        <f>'Source data'!$C$30</f>
        <v>0</v>
      </c>
    </row>
    <row r="19" spans="2:8" x14ac:dyDescent="0.25">
      <c r="B19" s="28" t="s">
        <v>42</v>
      </c>
      <c r="C19" s="29">
        <f t="shared" ref="C19:H19" si="1">SUM(C13:C18)</f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</row>
    <row r="20" spans="2:8" ht="8.65" customHeight="1" x14ac:dyDescent="0.25">
      <c r="B20" s="34"/>
      <c r="C20" s="35"/>
      <c r="D20" s="35"/>
      <c r="E20" s="35"/>
      <c r="F20" s="35"/>
      <c r="G20" s="35"/>
      <c r="H20" s="35"/>
    </row>
    <row r="21" spans="2:8" x14ac:dyDescent="0.25">
      <c r="B21" s="36" t="s">
        <v>46</v>
      </c>
      <c r="C21" s="36"/>
      <c r="D21" s="36"/>
      <c r="E21" s="36"/>
      <c r="F21" s="36"/>
      <c r="G21" s="36"/>
      <c r="H21" s="36"/>
    </row>
    <row r="22" spans="2:8" x14ac:dyDescent="0.25">
      <c r="B22" s="26"/>
      <c r="C22" s="27" t="s">
        <v>34</v>
      </c>
      <c r="D22" s="27" t="s">
        <v>35</v>
      </c>
      <c r="E22" s="27" t="s">
        <v>36</v>
      </c>
      <c r="F22" s="27" t="s">
        <v>37</v>
      </c>
      <c r="G22" s="27" t="s">
        <v>38</v>
      </c>
      <c r="H22" s="27" t="s">
        <v>39</v>
      </c>
    </row>
    <row r="23" spans="2:8" ht="30" x14ac:dyDescent="0.25">
      <c r="B23" s="37" t="s">
        <v>47</v>
      </c>
      <c r="C23" s="38"/>
      <c r="D23" s="38">
        <f>'Source data'!$C$8*Estimates!D33*'Source data'!$C$7*12</f>
        <v>0</v>
      </c>
      <c r="E23" s="38">
        <f>'Source data'!$C$8*Estimates!E33*'Source data'!$C$7*12</f>
        <v>0</v>
      </c>
      <c r="F23" s="38">
        <f>'Source data'!$C$8*Estimates!F33*'Source data'!$C$7*12</f>
        <v>0</v>
      </c>
      <c r="G23" s="38">
        <f>'Source data'!$C$8*Estimates!G33*'Source data'!$C$7*12</f>
        <v>0</v>
      </c>
      <c r="H23" s="38">
        <f>'Source data'!$C$8*Estimates!H33*'Source data'!$C$7*12</f>
        <v>0</v>
      </c>
    </row>
    <row r="24" spans="2:8" ht="30" x14ac:dyDescent="0.25">
      <c r="B24" s="37" t="s">
        <v>48</v>
      </c>
      <c r="C24" s="38"/>
      <c r="D24" s="38">
        <f>'Source data'!$C$9*4*Estimates!D33*'Source data'!$C$7*12</f>
        <v>0</v>
      </c>
      <c r="E24" s="38">
        <f>'Source data'!$C$9*4*Estimates!E33*'Source data'!$C$7*12</f>
        <v>0</v>
      </c>
      <c r="F24" s="38">
        <f>'Source data'!$C$9*4*Estimates!F33*'Source data'!$C$7*12</f>
        <v>0</v>
      </c>
      <c r="G24" s="38">
        <f>'Source data'!$C$9*4*Estimates!G33*'Source data'!$C$7*12</f>
        <v>0</v>
      </c>
      <c r="H24" s="38">
        <f>'Source data'!$C$9*4*Estimates!H33*'Source data'!$C$7*12</f>
        <v>0</v>
      </c>
    </row>
    <row r="25" spans="2:8" ht="30" x14ac:dyDescent="0.25">
      <c r="B25" s="37" t="s">
        <v>49</v>
      </c>
      <c r="C25" s="38"/>
      <c r="D25" s="38">
        <f>'Source data'!$C$10*Estimates!D33*'Source data'!$C$7*12</f>
        <v>0</v>
      </c>
      <c r="E25" s="38">
        <f>'Source data'!$C$10*Estimates!E33*'Source data'!$C$7*12</f>
        <v>0</v>
      </c>
      <c r="F25" s="38">
        <f>'Source data'!$C$10*Estimates!F33*'Source data'!$C$7*12</f>
        <v>0</v>
      </c>
      <c r="G25" s="38">
        <f>'Source data'!$C$10*Estimates!G33*'Source data'!$C$7*12</f>
        <v>0</v>
      </c>
      <c r="H25" s="38">
        <f>'Source data'!$C$10*Estimates!H33*'Source data'!$C$7*12</f>
        <v>0</v>
      </c>
    </row>
    <row r="26" spans="2:8" x14ac:dyDescent="0.25">
      <c r="B26" s="37" t="s">
        <v>50</v>
      </c>
      <c r="C26" s="38"/>
      <c r="D26" s="38">
        <f>'Source data'!$C$12*4*Estimates!D34*'Source data'!$C$14*12</f>
        <v>0</v>
      </c>
      <c r="E26" s="38">
        <f>'Source data'!$C$12*4*Estimates!E34*'Source data'!$C$14*12</f>
        <v>0</v>
      </c>
      <c r="F26" s="38">
        <f>'Source data'!$C$12*4*Estimates!F34*'Source data'!$C$14*12</f>
        <v>0</v>
      </c>
      <c r="G26" s="38">
        <f>'Source data'!$C$12*4*Estimates!G34*'Source data'!$C$14*12</f>
        <v>0</v>
      </c>
      <c r="H26" s="38">
        <f>'Source data'!$C$12*4*Estimates!H34*'Source data'!$C$14*12</f>
        <v>0</v>
      </c>
    </row>
    <row r="27" spans="2:8" x14ac:dyDescent="0.25">
      <c r="B27" s="37" t="s">
        <v>51</v>
      </c>
      <c r="C27" s="38"/>
      <c r="D27" s="38">
        <f>'Source data'!C19+'Source data'!C20</f>
        <v>0</v>
      </c>
      <c r="E27" s="38">
        <f t="shared" ref="E27:H28" si="2">D27</f>
        <v>0</v>
      </c>
      <c r="F27" s="38">
        <f t="shared" si="2"/>
        <v>0</v>
      </c>
      <c r="G27" s="38">
        <f t="shared" si="2"/>
        <v>0</v>
      </c>
      <c r="H27" s="38">
        <f t="shared" si="2"/>
        <v>0</v>
      </c>
    </row>
    <row r="28" spans="2:8" x14ac:dyDescent="0.25">
      <c r="B28" s="37" t="s">
        <v>52</v>
      </c>
      <c r="C28" s="38"/>
      <c r="D28" s="38">
        <f>'Source data'!C21+'Source data'!C22</f>
        <v>0</v>
      </c>
      <c r="E28" s="38">
        <f t="shared" si="2"/>
        <v>0</v>
      </c>
      <c r="F28" s="38">
        <f t="shared" si="2"/>
        <v>0</v>
      </c>
      <c r="G28" s="38">
        <f t="shared" si="2"/>
        <v>0</v>
      </c>
      <c r="H28" s="38">
        <f t="shared" si="2"/>
        <v>0</v>
      </c>
    </row>
    <row r="29" spans="2:8" x14ac:dyDescent="0.25">
      <c r="B29" s="39" t="s">
        <v>42</v>
      </c>
      <c r="C29" s="20">
        <f>SUM(C23:C28)</f>
        <v>0</v>
      </c>
      <c r="D29" s="20">
        <f t="shared" ref="D29:H29" si="3">SUM(D23:D28)</f>
        <v>0</v>
      </c>
      <c r="E29" s="20">
        <f t="shared" si="3"/>
        <v>0</v>
      </c>
      <c r="F29" s="20">
        <f t="shared" si="3"/>
        <v>0</v>
      </c>
      <c r="G29" s="20">
        <f t="shared" si="3"/>
        <v>0</v>
      </c>
      <c r="H29" s="20">
        <f t="shared" si="3"/>
        <v>0</v>
      </c>
    </row>
    <row r="32" spans="2:8" x14ac:dyDescent="0.25">
      <c r="B32" s="30" t="s">
        <v>43</v>
      </c>
      <c r="C32" s="32"/>
      <c r="D32" s="27" t="s">
        <v>35</v>
      </c>
      <c r="E32" s="27" t="s">
        <v>36</v>
      </c>
      <c r="F32" s="27" t="s">
        <v>37</v>
      </c>
      <c r="G32" s="27" t="s">
        <v>38</v>
      </c>
      <c r="H32" s="27" t="s">
        <v>39</v>
      </c>
    </row>
    <row r="33" spans="2:8" x14ac:dyDescent="0.25">
      <c r="B33" s="40" t="s">
        <v>44</v>
      </c>
      <c r="C33" s="41"/>
      <c r="D33" s="33">
        <f>'Source data'!C11</f>
        <v>0</v>
      </c>
      <c r="E33" s="33">
        <f>D33+(D33*'Source data'!$C$15)</f>
        <v>0</v>
      </c>
      <c r="F33" s="33">
        <f>E33+(E33*'Source data'!$C$15)</f>
        <v>0</v>
      </c>
      <c r="G33" s="33">
        <f>F33+(F33*'Source data'!$C$15)</f>
        <v>0</v>
      </c>
      <c r="H33" s="33">
        <f>G33+(G33*'Source data'!$C$15)</f>
        <v>0</v>
      </c>
    </row>
    <row r="34" spans="2:8" x14ac:dyDescent="0.25">
      <c r="B34" s="40" t="s">
        <v>45</v>
      </c>
      <c r="C34" s="41"/>
      <c r="D34" s="33">
        <f>'Source data'!C13</f>
        <v>0</v>
      </c>
      <c r="E34" s="33">
        <f>D34+(D34*'Source data'!$C$15)</f>
        <v>0</v>
      </c>
      <c r="F34" s="33">
        <f>E34+(E34*'Source data'!$C$15)</f>
        <v>0</v>
      </c>
      <c r="G34" s="33">
        <f>F34+(F34*'Source data'!$C$15)</f>
        <v>0</v>
      </c>
      <c r="H34" s="33">
        <f>G34+(G34*'Source data'!$C$15)</f>
        <v>0</v>
      </c>
    </row>
  </sheetData>
  <mergeCells count="6">
    <mergeCell ref="B34:C34"/>
    <mergeCell ref="B21:H21"/>
    <mergeCell ref="B11:H11"/>
    <mergeCell ref="B2:H2"/>
    <mergeCell ref="B32:C32"/>
    <mergeCell ref="B33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Source data</vt:lpstr>
      <vt:lpstr>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Magdalena Klimowicz - Hadrone</cp:lastModifiedBy>
  <dcterms:created xsi:type="dcterms:W3CDTF">2025-02-28T18:05:05Z</dcterms:created>
  <dcterms:modified xsi:type="dcterms:W3CDTF">2025-04-14T14:53:11Z</dcterms:modified>
</cp:coreProperties>
</file>